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70" yWindow="240" windowWidth="19200" windowHeight="8775" activeTab="0"/>
  </bookViews>
  <sheets>
    <sheet name="Приложение 7" sheetId="1" r:id="rId1"/>
  </sheets>
  <definedNames>
    <definedName name="_xlnm._FilterDatabase" localSheetId="0" hidden="1">'Приложение 7'!$B$14:$AD$27</definedName>
    <definedName name="_xlnm.Print_Area" localSheetId="0">'Приложение 7'!$A$1:$AY$100</definedName>
  </definedNames>
  <calcPr fullCalcOnLoad="1"/>
</workbook>
</file>

<file path=xl/sharedStrings.xml><?xml version="1.0" encoding="utf-8"?>
<sst xmlns="http://schemas.openxmlformats.org/spreadsheetml/2006/main" count="191" uniqueCount="90">
  <si>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29/12 от 05 июля 2012 года)</t>
  </si>
  <si>
    <t xml:space="preserve">                                                                                                                                                                                  </t>
  </si>
  <si>
    <t>План долгосрочных закупок товаров, работ и услуг на 2006-2015 годы по АО "Мойнакская ГЭС"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</si>
  <si>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</si>
  <si>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</si>
  <si>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</si>
  <si>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</si>
  <si>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</si>
  <si>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</si>
  <si>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</si>
  <si>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</si>
  <si>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</si>
  <si>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</si>
  <si>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</si>
  <si>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</si>
  <si>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</si>
  <si>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</si>
  <si>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</si>
  <si>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</si>
  <si>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</si>
  <si>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</si>
  <si>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</si>
  <si>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1 Товары</t>
  </si>
  <si>
    <t>1 Т</t>
  </si>
  <si>
    <t>АО Мойнакская ГЭС</t>
  </si>
  <si>
    <t>17.12.13.40.10.00.00.10.1</t>
  </si>
  <si>
    <t xml:space="preserve">Бумага А-4  </t>
  </si>
  <si>
    <t>формат А4, ксероксная, белая</t>
  </si>
  <si>
    <t>ОИ</t>
  </si>
  <si>
    <t>январь</t>
  </si>
  <si>
    <t>Алматинская область, Райымбекский район, Жылысайский сельский округ, МГЭС</t>
  </si>
  <si>
    <t>DDP</t>
  </si>
  <si>
    <t>100% по факту поставки товара</t>
  </si>
  <si>
    <t>пачка</t>
  </si>
  <si>
    <t>ОТП</t>
  </si>
  <si>
    <t>2013-2015</t>
  </si>
  <si>
    <t>2 Т</t>
  </si>
  <si>
    <t>17.12.13.40.10.00.00.50.1</t>
  </si>
  <si>
    <t xml:space="preserve">Бумага А-3 </t>
  </si>
  <si>
    <t>формат А3, ксероксная, белая</t>
  </si>
  <si>
    <t>3 Т</t>
  </si>
  <si>
    <t>26.20.16.11.13.11.11.10.1</t>
  </si>
  <si>
    <t xml:space="preserve">Картридж </t>
  </si>
  <si>
    <t>для Samsung original MLT-D104 S</t>
  </si>
  <si>
    <t>февраль</t>
  </si>
  <si>
    <t>штука</t>
  </si>
  <si>
    <t>4 Т</t>
  </si>
  <si>
    <t>26.20.16.11.12.11.11.10.1</t>
  </si>
  <si>
    <t>для HP LJ CB436A</t>
  </si>
  <si>
    <t>5 Т</t>
  </si>
  <si>
    <t>для Samsung original MLT-D109S</t>
  </si>
  <si>
    <t>6 Т</t>
  </si>
  <si>
    <t xml:space="preserve">Картриджи </t>
  </si>
  <si>
    <t xml:space="preserve">для лазерного принтераQ2612A </t>
  </si>
  <si>
    <t>7 Т</t>
  </si>
  <si>
    <t>26.20.16.12.12.11.11.10.1</t>
  </si>
  <si>
    <t xml:space="preserve">Тонер картриджи </t>
  </si>
  <si>
    <t xml:space="preserve">для копировального аппарата  CANON C-EXV5 </t>
  </si>
  <si>
    <t>8 Т</t>
  </si>
  <si>
    <t xml:space="preserve">для цветн.копировальн.аппарата </t>
  </si>
  <si>
    <t>9 Т</t>
  </si>
  <si>
    <t xml:space="preserve">Картридж  </t>
  </si>
  <si>
    <t>10 Т</t>
  </si>
  <si>
    <t xml:space="preserve">Тонер картридж </t>
  </si>
  <si>
    <t>итого по товарам</t>
  </si>
  <si>
    <t xml:space="preserve">2 Работы </t>
  </si>
  <si>
    <t>1 Р</t>
  </si>
  <si>
    <t>42.11.20.20.11.00.00</t>
  </si>
  <si>
    <t xml:space="preserve">Реконструкция а/дороги к Бестюбинскому водохранилищу </t>
  </si>
  <si>
    <t>ОТ</t>
  </si>
  <si>
    <t>декабрь</t>
  </si>
  <si>
    <t>по факту выполнения работ</t>
  </si>
  <si>
    <t>2006-2014</t>
  </si>
  <si>
    <t>итого по Работам</t>
  </si>
  <si>
    <t>Всего:</t>
  </si>
  <si>
    <t xml:space="preserve">3 Услуги </t>
  </si>
  <si>
    <t>1 У</t>
  </si>
  <si>
    <t>69.20.10.15.10.00.00</t>
  </si>
  <si>
    <t>Услуги по проведению аудита финансовой отчетности</t>
  </si>
  <si>
    <t>100% по факту оказания услуг</t>
  </si>
  <si>
    <t>2 У</t>
  </si>
  <si>
    <t>71.20.19.12.00.00.00</t>
  </si>
  <si>
    <t>авторский надзор за ходом строительства объекта "Подъездная дорога к зданию ГЭС"</t>
  </si>
  <si>
    <t>апрель</t>
  </si>
  <si>
    <t>2007-2014</t>
  </si>
  <si>
    <t>итого по Услуги</t>
  </si>
  <si>
    <t xml:space="preserve">итого </t>
  </si>
  <si>
    <t>Ф.И.О. и должность ответственного лица, заполнившего данную форму и контактный телефон. Кангужин Е.Б., И.О. Начальника отдела договоров и закупок 8 (727)2588365</t>
  </si>
  <si>
    <t>Протокол №88 от 24.01.2014 года Приказ №22/1 от 30.01.2014</t>
  </si>
  <si>
    <t>С изменениями и дополнениями от 06.05.2014 Приказ №101/1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</si>
</sst>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₩&quot;#,##0;\-&quot;₩&quot;#,##0"/>
    <numFmt numFmtId="165" formatCode="&quot;₩&quot;#,##0;[Red]#,##0"/>
    <numFmt numFmtId="166" formatCode="&quot;₩&quot;#,##0.00;#,##0.00"/>
    <numFmt numFmtId="167" formatCode="&quot;₩&quot;#,##0.00;[Red]#,##0.00"/>
    <numFmt numFmtId="168" formatCode="_-&quot;₩&quot;* #,##0_-;_-&quot;₩&quot;* \-#,##0_-;_-&quot;₩&quot;* &quot;-&quot;_-;_-* @_-"/>
    <numFmt numFmtId="169" formatCode="_-* #,##0_-;_-* \-#,##0_-;_-* &quot;-&quot;_-;_-* @_-"/>
    <numFmt numFmtId="170" formatCode="_-&quot;₩&quot;* #,##0.00_-;_-&quot;₩&quot;* \-#,##0.00_-;_-&quot;₩&quot;* &quot;-&quot;_-;_-* @_-"/>
    <numFmt numFmtId="171" formatCode="_-* #,##0.00_-;_-* \-#,##0.00_-;_-* &quot;-&quot;_-;_-* 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-* #,##0_р_._-;\-* #,##0_р_._-;_-* &quot;-&quot;??_р_._-;_-@_-"/>
  </numFmts>
  <fonts count="4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0"/>
      <color indexed="8"/>
      <name val="Times New Roman"/>
      <family val="0"/>
    </font>
    <font>
      <b/>
      <i/>
      <sz val="10"/>
      <color indexed="8"/>
      <name val="Times New Roman"/>
      <family val="0"/>
    </font>
    <font>
      <i/>
      <sz val="10"/>
      <name val="Times New Roman"/>
      <family val="0"/>
    </font>
    <font>
      <sz val="10"/>
      <name val="Helv"/>
      <family val="0"/>
    </font>
    <font>
      <sz val="9"/>
      <name val="Times New Roman"/>
      <family val="0"/>
    </font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9" fillId="34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43" fillId="37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38" borderId="10" xfId="0" applyFont="1" applyFill="1" applyBorder="1" applyAlignment="1">
      <alignment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9" fontId="2" fillId="38" borderId="10" xfId="0" applyNumberFormat="1" applyFont="1" applyFill="1" applyBorder="1" applyAlignment="1">
      <alignment horizontal="center" vertical="center" wrapText="1"/>
    </xf>
    <xf numFmtId="191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191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91" fontId="3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191" fontId="3" fillId="0" borderId="10" xfId="0" applyNumberFormat="1" applyFont="1" applyBorder="1" applyAlignment="1">
      <alignment horizontal="right"/>
    </xf>
    <xf numFmtId="4" fontId="3" fillId="0" borderId="10" xfId="0" applyNumberFormat="1" applyFont="1" applyFill="1" applyBorder="1" applyAlignment="1">
      <alignment horizontal="right" vertical="center" wrapText="1"/>
    </xf>
    <xf numFmtId="191" fontId="2" fillId="0" borderId="10" xfId="0" applyNumberFormat="1" applyFont="1" applyBorder="1" applyAlignment="1">
      <alignment horizontal="right"/>
    </xf>
    <xf numFmtId="191" fontId="2" fillId="0" borderId="10" xfId="0" applyNumberFormat="1" applyFont="1" applyBorder="1" applyAlignment="1">
      <alignment horizontal="right" vertical="center"/>
    </xf>
    <xf numFmtId="191" fontId="3" fillId="0" borderId="10" xfId="0" applyNumberFormat="1" applyFont="1" applyBorder="1" applyAlignment="1">
      <alignment horizontal="right" vertical="center"/>
    </xf>
    <xf numFmtId="43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191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9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R109"/>
  <sheetViews>
    <sheetView tabSelected="1" zoomScalePageLayoutView="0" workbookViewId="0" topLeftCell="V1">
      <selection activeCell="X7" sqref="X7"/>
    </sheetView>
  </sheetViews>
  <sheetFormatPr defaultColWidth="9.140625" defaultRowHeight="12.75"/>
  <cols>
    <col min="1" max="1" width="5.28125" style="1" customWidth="1"/>
    <col min="2" max="2" width="7.421875" style="1" customWidth="1"/>
    <col min="3" max="3" width="23.28125" style="1" customWidth="1"/>
    <col min="4" max="4" width="21.421875" style="1" customWidth="1"/>
    <col min="5" max="5" width="38.8515625" style="1" customWidth="1"/>
    <col min="6" max="6" width="19.421875" style="1" customWidth="1"/>
    <col min="7" max="7" width="17.28125" style="1" customWidth="1"/>
    <col min="8" max="8" width="10.57421875" style="1" customWidth="1"/>
    <col min="9" max="9" width="15.28125" style="1" customWidth="1"/>
    <col min="10" max="10" width="17.57421875" style="1" customWidth="1"/>
    <col min="11" max="11" width="23.28125" style="1" customWidth="1"/>
    <col min="12" max="12" width="15.7109375" style="1" customWidth="1"/>
    <col min="13" max="13" width="30.421875" style="1" customWidth="1"/>
    <col min="14" max="21" width="10.8515625" style="1" customWidth="1"/>
    <col min="22" max="22" width="17.421875" style="1" customWidth="1"/>
    <col min="23" max="23" width="14.57421875" style="1" customWidth="1"/>
    <col min="24" max="24" width="13.8515625" style="1" customWidth="1"/>
    <col min="25" max="25" width="16.00390625" style="1" customWidth="1"/>
    <col min="26" max="26" width="18.28125" style="1" customWidth="1"/>
    <col min="27" max="27" width="17.28125" style="1" customWidth="1"/>
    <col min="28" max="28" width="13.8515625" style="1" customWidth="1"/>
    <col min="29" max="29" width="15.00390625" style="1" customWidth="1"/>
    <col min="30" max="30" width="13.7109375" style="1" customWidth="1"/>
    <col min="31" max="16384" width="9.140625" style="1" customWidth="1"/>
  </cols>
  <sheetData>
    <row r="1" spans="5:29" ht="12.75">
      <c r="E1" s="2"/>
      <c r="F1" s="2"/>
      <c r="G1" s="2"/>
      <c r="H1" s="2"/>
      <c r="I1" s="2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Y1" s="2"/>
      <c r="AA1" s="4"/>
      <c r="AB1" s="4"/>
      <c r="AC1" s="4"/>
    </row>
    <row r="2" spans="27:44" ht="12.75">
      <c r="AA2" s="3"/>
      <c r="AB2" s="3"/>
      <c r="AC2" s="3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12.75">
      <c r="B3" s="56" t="s">
        <v>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29" ht="15.75" customHeight="1" thickBot="1">
      <c r="B4" s="57"/>
      <c r="C4" s="57"/>
      <c r="D4" s="58" t="s">
        <v>1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12"/>
    </row>
    <row r="5" spans="7:30" ht="14.25" customHeight="1">
      <c r="G5" s="20" t="s">
        <v>2</v>
      </c>
      <c r="J5" s="3"/>
      <c r="K5" s="3"/>
      <c r="L5" s="3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77" t="s">
        <v>88</v>
      </c>
      <c r="Z5" s="78"/>
      <c r="AA5" s="78"/>
      <c r="AB5" s="78"/>
      <c r="AC5" s="78"/>
      <c r="AD5" s="79"/>
    </row>
    <row r="6" spans="10:30" ht="57" customHeight="1" thickBot="1">
      <c r="J6" s="3"/>
      <c r="K6" s="3"/>
      <c r="L6" s="3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80"/>
      <c r="Z6" s="81"/>
      <c r="AA6" s="81"/>
      <c r="AB6" s="81"/>
      <c r="AC6" s="81"/>
      <c r="AD6" s="82"/>
    </row>
    <row r="7" spans="10:30" ht="14.25" customHeight="1">
      <c r="J7" s="3"/>
      <c r="K7" s="3"/>
      <c r="L7" s="3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76" t="s">
        <v>89</v>
      </c>
      <c r="Z7" s="76"/>
      <c r="AA7" s="76"/>
      <c r="AB7" s="76"/>
      <c r="AC7" s="76"/>
      <c r="AD7" s="76"/>
    </row>
    <row r="8" spans="10:30" ht="12.75">
      <c r="J8" s="3"/>
      <c r="K8" s="3"/>
      <c r="L8" s="3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59"/>
      <c r="Z8" s="59"/>
      <c r="AA8" s="59"/>
      <c r="AB8" s="59"/>
      <c r="AC8" s="59"/>
      <c r="AD8" s="59"/>
    </row>
    <row r="9" spans="4:29" ht="12.75"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13"/>
    </row>
    <row r="10" spans="3:29" ht="18" customHeight="1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4:29" ht="18" customHeight="1"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31" ht="21" customHeight="1">
      <c r="B12" s="61" t="s">
        <v>3</v>
      </c>
      <c r="C12" s="61" t="s">
        <v>4</v>
      </c>
      <c r="D12" s="62" t="s">
        <v>5</v>
      </c>
      <c r="E12" s="61" t="s">
        <v>6</v>
      </c>
      <c r="F12" s="61" t="s">
        <v>7</v>
      </c>
      <c r="G12" s="61" t="s">
        <v>8</v>
      </c>
      <c r="H12" s="61" t="s">
        <v>9</v>
      </c>
      <c r="I12" s="61" t="s">
        <v>10</v>
      </c>
      <c r="J12" s="61" t="s">
        <v>11</v>
      </c>
      <c r="K12" s="64" t="s">
        <v>12</v>
      </c>
      <c r="L12" s="64" t="s">
        <v>13</v>
      </c>
      <c r="M12" s="64" t="s">
        <v>14</v>
      </c>
      <c r="N12" s="64" t="s">
        <v>15</v>
      </c>
      <c r="O12" s="16"/>
      <c r="P12" s="16"/>
      <c r="Q12" s="16"/>
      <c r="R12" s="16"/>
      <c r="S12" s="16"/>
      <c r="T12" s="16"/>
      <c r="U12" s="16"/>
      <c r="V12" s="64"/>
      <c r="W12" s="64"/>
      <c r="X12" s="64"/>
      <c r="Y12" s="64" t="s">
        <v>16</v>
      </c>
      <c r="Z12" s="64" t="s">
        <v>17</v>
      </c>
      <c r="AA12" s="64" t="s">
        <v>18</v>
      </c>
      <c r="AB12" s="64" t="s">
        <v>19</v>
      </c>
      <c r="AC12" s="64" t="s">
        <v>20</v>
      </c>
      <c r="AD12" s="64" t="s">
        <v>21</v>
      </c>
      <c r="AE12" s="65"/>
    </row>
    <row r="13" spans="2:31" ht="85.5" customHeight="1">
      <c r="B13" s="61"/>
      <c r="C13" s="61"/>
      <c r="D13" s="63"/>
      <c r="E13" s="61"/>
      <c r="F13" s="61"/>
      <c r="G13" s="61"/>
      <c r="H13" s="61"/>
      <c r="I13" s="61"/>
      <c r="J13" s="61"/>
      <c r="K13" s="64"/>
      <c r="L13" s="64"/>
      <c r="M13" s="64"/>
      <c r="N13" s="64"/>
      <c r="O13" s="16">
        <v>2006</v>
      </c>
      <c r="P13" s="16">
        <v>2007</v>
      </c>
      <c r="Q13" s="16">
        <v>2008</v>
      </c>
      <c r="R13" s="16">
        <v>2009</v>
      </c>
      <c r="S13" s="16">
        <v>2010</v>
      </c>
      <c r="T13" s="16">
        <v>2011</v>
      </c>
      <c r="U13" s="16">
        <v>2012</v>
      </c>
      <c r="V13" s="16">
        <v>2013</v>
      </c>
      <c r="W13" s="16">
        <v>2014</v>
      </c>
      <c r="X13" s="16">
        <v>2015</v>
      </c>
      <c r="Y13" s="64"/>
      <c r="Z13" s="64"/>
      <c r="AA13" s="64"/>
      <c r="AB13" s="64"/>
      <c r="AC13" s="64"/>
      <c r="AD13" s="64"/>
      <c r="AE13" s="65"/>
    </row>
    <row r="14" spans="2:30" s="7" customFormat="1" ht="12.75" customHeight="1">
      <c r="B14" s="17">
        <v>1</v>
      </c>
      <c r="C14" s="17">
        <v>2</v>
      </c>
      <c r="D14" s="17">
        <v>3</v>
      </c>
      <c r="E14" s="17">
        <v>4</v>
      </c>
      <c r="F14" s="17">
        <v>5</v>
      </c>
      <c r="G14" s="17">
        <v>6</v>
      </c>
      <c r="H14" s="17">
        <v>7</v>
      </c>
      <c r="I14" s="17">
        <v>8</v>
      </c>
      <c r="J14" s="17">
        <v>9</v>
      </c>
      <c r="K14" s="17">
        <v>10</v>
      </c>
      <c r="L14" s="17">
        <v>11</v>
      </c>
      <c r="M14" s="17">
        <v>12</v>
      </c>
      <c r="N14" s="17">
        <v>13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>
        <v>15</v>
      </c>
      <c r="Z14" s="17">
        <v>16</v>
      </c>
      <c r="AA14" s="17">
        <v>17</v>
      </c>
      <c r="AB14" s="17">
        <v>18</v>
      </c>
      <c r="AC14" s="17">
        <v>19</v>
      </c>
      <c r="AD14" s="17">
        <v>20</v>
      </c>
    </row>
    <row r="15" spans="2:30" ht="12.75">
      <c r="B15" s="66" t="s">
        <v>22</v>
      </c>
      <c r="C15" s="67"/>
      <c r="D15" s="68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70"/>
    </row>
    <row r="16" spans="2:30" ht="48">
      <c r="B16" s="31" t="s">
        <v>23</v>
      </c>
      <c r="C16" s="26" t="s">
        <v>24</v>
      </c>
      <c r="D16" s="29" t="s">
        <v>25</v>
      </c>
      <c r="E16" s="28" t="s">
        <v>26</v>
      </c>
      <c r="F16" s="42" t="s">
        <v>27</v>
      </c>
      <c r="G16" s="18"/>
      <c r="H16" s="47" t="s">
        <v>28</v>
      </c>
      <c r="I16" s="48">
        <v>0.3</v>
      </c>
      <c r="J16" s="43" t="s">
        <v>29</v>
      </c>
      <c r="K16" s="44" t="s">
        <v>30</v>
      </c>
      <c r="L16" s="25" t="s">
        <v>31</v>
      </c>
      <c r="M16" s="25" t="s">
        <v>32</v>
      </c>
      <c r="N16" s="25" t="s">
        <v>33</v>
      </c>
      <c r="O16" s="25"/>
      <c r="P16" s="25"/>
      <c r="Q16" s="25"/>
      <c r="R16" s="25"/>
      <c r="S16" s="25"/>
      <c r="T16" s="25"/>
      <c r="U16" s="25"/>
      <c r="V16" s="25">
        <v>400</v>
      </c>
      <c r="W16" s="25">
        <v>400</v>
      </c>
      <c r="X16" s="25">
        <v>400</v>
      </c>
      <c r="Y16" s="30">
        <v>670</v>
      </c>
      <c r="Z16" s="32">
        <v>804000</v>
      </c>
      <c r="AA16" s="32">
        <v>900480</v>
      </c>
      <c r="AB16" s="31" t="s">
        <v>34</v>
      </c>
      <c r="AC16" s="31" t="s">
        <v>35</v>
      </c>
      <c r="AD16" s="8"/>
    </row>
    <row r="17" spans="2:30" ht="48">
      <c r="B17" s="31" t="s">
        <v>36</v>
      </c>
      <c r="C17" s="26" t="s">
        <v>24</v>
      </c>
      <c r="D17" s="29" t="s">
        <v>37</v>
      </c>
      <c r="E17" s="28" t="s">
        <v>38</v>
      </c>
      <c r="F17" s="42" t="s">
        <v>39</v>
      </c>
      <c r="G17" s="18"/>
      <c r="H17" s="47" t="s">
        <v>28</v>
      </c>
      <c r="I17" s="48">
        <v>0.3</v>
      </c>
      <c r="J17" s="43" t="s">
        <v>29</v>
      </c>
      <c r="K17" s="44" t="s">
        <v>30</v>
      </c>
      <c r="L17" s="25" t="s">
        <v>31</v>
      </c>
      <c r="M17" s="25" t="s">
        <v>32</v>
      </c>
      <c r="N17" s="25" t="s">
        <v>33</v>
      </c>
      <c r="O17" s="25"/>
      <c r="P17" s="25"/>
      <c r="Q17" s="25"/>
      <c r="R17" s="25"/>
      <c r="S17" s="25"/>
      <c r="T17" s="25"/>
      <c r="U17" s="25"/>
      <c r="V17" s="25">
        <v>50</v>
      </c>
      <c r="W17" s="25">
        <v>50</v>
      </c>
      <c r="X17" s="25">
        <v>50</v>
      </c>
      <c r="Y17" s="30">
        <v>1340</v>
      </c>
      <c r="Z17" s="32">
        <v>210000</v>
      </c>
      <c r="AA17" s="32">
        <v>235200</v>
      </c>
      <c r="AB17" s="31" t="s">
        <v>34</v>
      </c>
      <c r="AC17" s="31" t="s">
        <v>35</v>
      </c>
      <c r="AD17" s="8"/>
    </row>
    <row r="18" spans="2:30" ht="48">
      <c r="B18" s="31" t="s">
        <v>40</v>
      </c>
      <c r="C18" s="26" t="s">
        <v>24</v>
      </c>
      <c r="D18" s="27" t="s">
        <v>41</v>
      </c>
      <c r="E18" s="28" t="s">
        <v>42</v>
      </c>
      <c r="F18" s="45" t="s">
        <v>43</v>
      </c>
      <c r="G18" s="18"/>
      <c r="H18" s="47" t="s">
        <v>28</v>
      </c>
      <c r="I18" s="48">
        <v>0.8</v>
      </c>
      <c r="J18" s="43" t="s">
        <v>44</v>
      </c>
      <c r="K18" s="44" t="s">
        <v>30</v>
      </c>
      <c r="L18" s="25" t="s">
        <v>31</v>
      </c>
      <c r="M18" s="25" t="s">
        <v>32</v>
      </c>
      <c r="N18" s="25" t="s">
        <v>45</v>
      </c>
      <c r="O18" s="25"/>
      <c r="P18" s="25"/>
      <c r="Q18" s="25"/>
      <c r="R18" s="25"/>
      <c r="S18" s="25"/>
      <c r="T18" s="25"/>
      <c r="U18" s="25"/>
      <c r="V18" s="25">
        <v>30</v>
      </c>
      <c r="W18" s="25">
        <v>40</v>
      </c>
      <c r="X18" s="25">
        <v>40</v>
      </c>
      <c r="Y18" s="30">
        <v>13500</v>
      </c>
      <c r="Z18" s="32">
        <v>1485000</v>
      </c>
      <c r="AA18" s="32">
        <f aca="true" t="shared" si="0" ref="AA18:AA25">Z18*1.12</f>
        <v>1663200.0000000002</v>
      </c>
      <c r="AB18" s="31" t="s">
        <v>34</v>
      </c>
      <c r="AC18" s="31" t="s">
        <v>35</v>
      </c>
      <c r="AD18" s="8"/>
    </row>
    <row r="19" spans="2:30" ht="48">
      <c r="B19" s="31" t="s">
        <v>46</v>
      </c>
      <c r="C19" s="26" t="s">
        <v>24</v>
      </c>
      <c r="D19" s="27" t="s">
        <v>47</v>
      </c>
      <c r="E19" s="28" t="s">
        <v>42</v>
      </c>
      <c r="F19" s="45" t="s">
        <v>48</v>
      </c>
      <c r="G19" s="18"/>
      <c r="H19" s="47" t="s">
        <v>28</v>
      </c>
      <c r="I19" s="48">
        <v>0.8</v>
      </c>
      <c r="J19" s="43" t="s">
        <v>44</v>
      </c>
      <c r="K19" s="44" t="s">
        <v>30</v>
      </c>
      <c r="L19" s="25" t="s">
        <v>31</v>
      </c>
      <c r="M19" s="25" t="s">
        <v>32</v>
      </c>
      <c r="N19" s="25" t="s">
        <v>45</v>
      </c>
      <c r="O19" s="25"/>
      <c r="P19" s="25"/>
      <c r="Q19" s="25"/>
      <c r="R19" s="25"/>
      <c r="S19" s="25"/>
      <c r="T19" s="25"/>
      <c r="U19" s="25"/>
      <c r="V19" s="25">
        <v>5</v>
      </c>
      <c r="W19" s="25">
        <v>10</v>
      </c>
      <c r="X19" s="25">
        <v>10</v>
      </c>
      <c r="Y19" s="30">
        <v>12850</v>
      </c>
      <c r="Z19" s="32">
        <v>321250</v>
      </c>
      <c r="AA19" s="32">
        <f t="shared" si="0"/>
        <v>359800.00000000006</v>
      </c>
      <c r="AB19" s="31" t="s">
        <v>34</v>
      </c>
      <c r="AC19" s="31" t="s">
        <v>35</v>
      </c>
      <c r="AD19" s="8"/>
    </row>
    <row r="20" spans="2:30" ht="48">
      <c r="B20" s="31" t="s">
        <v>49</v>
      </c>
      <c r="C20" s="26" t="s">
        <v>24</v>
      </c>
      <c r="D20" s="27" t="s">
        <v>47</v>
      </c>
      <c r="E20" s="28" t="s">
        <v>42</v>
      </c>
      <c r="F20" s="45" t="s">
        <v>50</v>
      </c>
      <c r="G20" s="18"/>
      <c r="H20" s="47" t="s">
        <v>28</v>
      </c>
      <c r="I20" s="48">
        <v>0.8</v>
      </c>
      <c r="J20" s="43" t="s">
        <v>44</v>
      </c>
      <c r="K20" s="44" t="s">
        <v>30</v>
      </c>
      <c r="L20" s="25" t="s">
        <v>31</v>
      </c>
      <c r="M20" s="25" t="s">
        <v>32</v>
      </c>
      <c r="N20" s="25" t="s">
        <v>45</v>
      </c>
      <c r="O20" s="25"/>
      <c r="P20" s="25"/>
      <c r="Q20" s="25"/>
      <c r="R20" s="25"/>
      <c r="S20" s="25"/>
      <c r="T20" s="25"/>
      <c r="U20" s="25"/>
      <c r="V20" s="25">
        <v>5</v>
      </c>
      <c r="W20" s="25">
        <v>10</v>
      </c>
      <c r="X20" s="25">
        <v>10</v>
      </c>
      <c r="Y20" s="30">
        <v>13500</v>
      </c>
      <c r="Z20" s="32">
        <v>337500</v>
      </c>
      <c r="AA20" s="32">
        <f t="shared" si="0"/>
        <v>378000.00000000006</v>
      </c>
      <c r="AB20" s="31" t="s">
        <v>34</v>
      </c>
      <c r="AC20" s="31" t="s">
        <v>35</v>
      </c>
      <c r="AD20" s="8"/>
    </row>
    <row r="21" spans="2:30" ht="48">
      <c r="B21" s="31" t="s">
        <v>51</v>
      </c>
      <c r="C21" s="26" t="s">
        <v>24</v>
      </c>
      <c r="D21" s="27" t="s">
        <v>41</v>
      </c>
      <c r="E21" s="28" t="s">
        <v>52</v>
      </c>
      <c r="F21" s="45" t="s">
        <v>53</v>
      </c>
      <c r="G21" s="18"/>
      <c r="H21" s="47" t="s">
        <v>28</v>
      </c>
      <c r="I21" s="48">
        <v>0.8</v>
      </c>
      <c r="J21" s="43" t="s">
        <v>44</v>
      </c>
      <c r="K21" s="44" t="s">
        <v>30</v>
      </c>
      <c r="L21" s="25" t="s">
        <v>31</v>
      </c>
      <c r="M21" s="25" t="s">
        <v>32</v>
      </c>
      <c r="N21" s="25" t="s">
        <v>45</v>
      </c>
      <c r="O21" s="25"/>
      <c r="P21" s="25"/>
      <c r="Q21" s="25"/>
      <c r="R21" s="25"/>
      <c r="S21" s="25"/>
      <c r="T21" s="25"/>
      <c r="U21" s="25"/>
      <c r="V21" s="25">
        <v>30</v>
      </c>
      <c r="W21" s="25">
        <v>30</v>
      </c>
      <c r="X21" s="25">
        <v>30</v>
      </c>
      <c r="Y21" s="30">
        <v>13460</v>
      </c>
      <c r="Z21" s="32">
        <v>1211400</v>
      </c>
      <c r="AA21" s="32">
        <f t="shared" si="0"/>
        <v>1356768.0000000002</v>
      </c>
      <c r="AB21" s="31" t="s">
        <v>34</v>
      </c>
      <c r="AC21" s="31" t="s">
        <v>35</v>
      </c>
      <c r="AD21" s="8"/>
    </row>
    <row r="22" spans="2:30" ht="48">
      <c r="B22" s="31" t="s">
        <v>54</v>
      </c>
      <c r="C22" s="26" t="s">
        <v>24</v>
      </c>
      <c r="D22" s="27" t="s">
        <v>55</v>
      </c>
      <c r="E22" s="28" t="s">
        <v>56</v>
      </c>
      <c r="F22" s="45" t="s">
        <v>57</v>
      </c>
      <c r="G22" s="18"/>
      <c r="H22" s="47" t="s">
        <v>28</v>
      </c>
      <c r="I22" s="48">
        <v>0.8</v>
      </c>
      <c r="J22" s="43" t="s">
        <v>44</v>
      </c>
      <c r="K22" s="44" t="s">
        <v>30</v>
      </c>
      <c r="L22" s="25" t="s">
        <v>31</v>
      </c>
      <c r="M22" s="25" t="s">
        <v>32</v>
      </c>
      <c r="N22" s="25" t="s">
        <v>45</v>
      </c>
      <c r="O22" s="25"/>
      <c r="P22" s="25"/>
      <c r="Q22" s="25"/>
      <c r="R22" s="25"/>
      <c r="S22" s="25"/>
      <c r="T22" s="25"/>
      <c r="U22" s="25"/>
      <c r="V22" s="25">
        <v>4</v>
      </c>
      <c r="W22" s="25">
        <v>0</v>
      </c>
      <c r="X22" s="25">
        <v>4</v>
      </c>
      <c r="Y22" s="30">
        <v>6000</v>
      </c>
      <c r="Z22" s="32">
        <v>48000</v>
      </c>
      <c r="AA22" s="32">
        <f t="shared" si="0"/>
        <v>53760.00000000001</v>
      </c>
      <c r="AB22" s="31" t="s">
        <v>34</v>
      </c>
      <c r="AC22" s="31" t="s">
        <v>35</v>
      </c>
      <c r="AD22" s="8"/>
    </row>
    <row r="23" spans="2:30" ht="48">
      <c r="B23" s="31" t="s">
        <v>58</v>
      </c>
      <c r="C23" s="26" t="s">
        <v>24</v>
      </c>
      <c r="D23" s="27" t="s">
        <v>41</v>
      </c>
      <c r="E23" s="28" t="s">
        <v>52</v>
      </c>
      <c r="F23" s="45" t="s">
        <v>59</v>
      </c>
      <c r="G23" s="18"/>
      <c r="H23" s="47" t="s">
        <v>28</v>
      </c>
      <c r="I23" s="48">
        <v>0.8</v>
      </c>
      <c r="J23" s="43" t="s">
        <v>44</v>
      </c>
      <c r="K23" s="44" t="s">
        <v>30</v>
      </c>
      <c r="L23" s="25" t="s">
        <v>31</v>
      </c>
      <c r="M23" s="25" t="s">
        <v>32</v>
      </c>
      <c r="N23" s="25" t="s">
        <v>45</v>
      </c>
      <c r="O23" s="25"/>
      <c r="P23" s="25"/>
      <c r="Q23" s="25"/>
      <c r="R23" s="25"/>
      <c r="S23" s="25"/>
      <c r="T23" s="25"/>
      <c r="U23" s="25"/>
      <c r="V23" s="25">
        <v>4</v>
      </c>
      <c r="W23" s="25">
        <v>8</v>
      </c>
      <c r="X23" s="25">
        <v>4</v>
      </c>
      <c r="Y23" s="30">
        <v>62000</v>
      </c>
      <c r="Z23" s="32">
        <v>992000</v>
      </c>
      <c r="AA23" s="32">
        <f t="shared" si="0"/>
        <v>1111040</v>
      </c>
      <c r="AB23" s="31" t="s">
        <v>34</v>
      </c>
      <c r="AC23" s="31" t="s">
        <v>35</v>
      </c>
      <c r="AD23" s="8"/>
    </row>
    <row r="24" spans="2:30" ht="48">
      <c r="B24" s="31" t="s">
        <v>60</v>
      </c>
      <c r="C24" s="26" t="s">
        <v>24</v>
      </c>
      <c r="D24" s="27" t="s">
        <v>41</v>
      </c>
      <c r="E24" s="28" t="s">
        <v>61</v>
      </c>
      <c r="F24" s="45" t="s">
        <v>50</v>
      </c>
      <c r="G24" s="18"/>
      <c r="H24" s="47" t="s">
        <v>28</v>
      </c>
      <c r="I24" s="48">
        <v>0.8</v>
      </c>
      <c r="J24" s="43" t="s">
        <v>44</v>
      </c>
      <c r="K24" s="44" t="s">
        <v>30</v>
      </c>
      <c r="L24" s="25" t="s">
        <v>31</v>
      </c>
      <c r="M24" s="25" t="s">
        <v>32</v>
      </c>
      <c r="N24" s="25" t="s">
        <v>45</v>
      </c>
      <c r="O24" s="25"/>
      <c r="P24" s="25"/>
      <c r="Q24" s="25"/>
      <c r="R24" s="25"/>
      <c r="S24" s="25"/>
      <c r="T24" s="25"/>
      <c r="U24" s="25"/>
      <c r="V24" s="25">
        <v>4</v>
      </c>
      <c r="W24" s="25">
        <v>0</v>
      </c>
      <c r="X24" s="25">
        <v>4</v>
      </c>
      <c r="Y24" s="30">
        <v>16800</v>
      </c>
      <c r="Z24" s="32">
        <v>134400</v>
      </c>
      <c r="AA24" s="32">
        <f t="shared" si="0"/>
        <v>150528</v>
      </c>
      <c r="AB24" s="31" t="s">
        <v>34</v>
      </c>
      <c r="AC24" s="31" t="s">
        <v>35</v>
      </c>
      <c r="AD24" s="8"/>
    </row>
    <row r="25" spans="2:30" ht="48">
      <c r="B25" s="31" t="s">
        <v>62</v>
      </c>
      <c r="C25" s="26" t="s">
        <v>24</v>
      </c>
      <c r="D25" s="27" t="s">
        <v>55</v>
      </c>
      <c r="E25" s="28" t="s">
        <v>63</v>
      </c>
      <c r="F25" s="46"/>
      <c r="G25" s="18"/>
      <c r="H25" s="47" t="s">
        <v>28</v>
      </c>
      <c r="I25" s="48">
        <v>0.8</v>
      </c>
      <c r="J25" s="43" t="s">
        <v>44</v>
      </c>
      <c r="K25" s="44" t="s">
        <v>30</v>
      </c>
      <c r="L25" s="25" t="s">
        <v>31</v>
      </c>
      <c r="M25" s="25" t="s">
        <v>32</v>
      </c>
      <c r="N25" s="25" t="s">
        <v>45</v>
      </c>
      <c r="O25" s="25"/>
      <c r="P25" s="25"/>
      <c r="Q25" s="25"/>
      <c r="R25" s="25"/>
      <c r="S25" s="25"/>
      <c r="T25" s="25"/>
      <c r="U25" s="25"/>
      <c r="V25" s="25">
        <v>5</v>
      </c>
      <c r="W25" s="25">
        <v>0</v>
      </c>
      <c r="X25" s="25">
        <v>0</v>
      </c>
      <c r="Y25" s="30">
        <v>5500</v>
      </c>
      <c r="Z25" s="32">
        <v>27500</v>
      </c>
      <c r="AA25" s="32">
        <f t="shared" si="0"/>
        <v>30800.000000000004</v>
      </c>
      <c r="AB25" s="31" t="s">
        <v>34</v>
      </c>
      <c r="AC25" s="31" t="s">
        <v>35</v>
      </c>
      <c r="AD25" s="8"/>
    </row>
    <row r="26" spans="2:30" ht="12.75">
      <c r="B26" s="66" t="s">
        <v>64</v>
      </c>
      <c r="C26" s="67"/>
      <c r="D26" s="68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70"/>
      <c r="Z26" s="34">
        <f>SUM(Z16:Z25)</f>
        <v>5571050</v>
      </c>
      <c r="AA26" s="34">
        <f>SUM(AA16:AA25)</f>
        <v>6239576</v>
      </c>
      <c r="AB26" s="18"/>
      <c r="AC26" s="18"/>
      <c r="AD26" s="8"/>
    </row>
    <row r="27" spans="2:30" ht="12.75">
      <c r="B27" s="66" t="s">
        <v>65</v>
      </c>
      <c r="C27" s="67"/>
      <c r="D27" s="68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70"/>
    </row>
    <row r="28" spans="2:30" ht="51">
      <c r="B28" s="31" t="s">
        <v>66</v>
      </c>
      <c r="C28" s="25" t="s">
        <v>24</v>
      </c>
      <c r="D28" s="27" t="s">
        <v>67</v>
      </c>
      <c r="E28" s="52" t="s">
        <v>68</v>
      </c>
      <c r="F28" s="25" t="s">
        <v>68</v>
      </c>
      <c r="G28" s="53"/>
      <c r="H28" s="47" t="s">
        <v>69</v>
      </c>
      <c r="I28" s="48">
        <v>0.75</v>
      </c>
      <c r="J28" s="43" t="s">
        <v>70</v>
      </c>
      <c r="K28" s="43" t="s">
        <v>30</v>
      </c>
      <c r="L28" s="25"/>
      <c r="M28" s="25" t="s">
        <v>71</v>
      </c>
      <c r="N28" s="25"/>
      <c r="O28" s="50">
        <v>37483284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51">
        <v>116732338.4</v>
      </c>
      <c r="W28" s="50">
        <v>121246702</v>
      </c>
      <c r="X28" s="25">
        <v>0</v>
      </c>
      <c r="Y28" s="54"/>
      <c r="Z28" s="32">
        <f>SUM(O28:X28)</f>
        <v>275462324.4</v>
      </c>
      <c r="AA28" s="32">
        <f>Z28*1.12</f>
        <v>308517803.328</v>
      </c>
      <c r="AB28" s="31"/>
      <c r="AC28" s="31" t="s">
        <v>72</v>
      </c>
      <c r="AD28" s="47"/>
    </row>
    <row r="29" spans="2:30" ht="12.75">
      <c r="B29" s="71" t="s">
        <v>73</v>
      </c>
      <c r="C29" s="72"/>
      <c r="D29" s="73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5"/>
      <c r="Z29" s="36">
        <f>Z28</f>
        <v>275462324.4</v>
      </c>
      <c r="AA29" s="37">
        <f>AA28</f>
        <v>308517803.328</v>
      </c>
      <c r="AB29" s="8"/>
      <c r="AC29" s="15"/>
      <c r="AD29" s="8"/>
    </row>
    <row r="30" spans="2:30" ht="12.75">
      <c r="B30" s="73"/>
      <c r="C30" s="75"/>
      <c r="D30" s="8"/>
      <c r="E30" s="14"/>
      <c r="F30" s="8"/>
      <c r="G30" s="8"/>
      <c r="H30" s="15"/>
      <c r="I30" s="21"/>
      <c r="J30" s="15"/>
      <c r="K30" s="23"/>
      <c r="L30" s="8"/>
      <c r="M30" s="19"/>
      <c r="N30" s="8"/>
      <c r="O30" s="8"/>
      <c r="P30" s="8"/>
      <c r="Q30" s="8"/>
      <c r="R30" s="8"/>
      <c r="S30" s="8"/>
      <c r="T30" s="8"/>
      <c r="U30" s="8"/>
      <c r="V30" s="22"/>
      <c r="W30" s="8"/>
      <c r="X30" s="8"/>
      <c r="Y30" s="8"/>
      <c r="Z30" s="36"/>
      <c r="AA30" s="35"/>
      <c r="AB30" s="8"/>
      <c r="AC30" s="15"/>
      <c r="AD30" s="8"/>
    </row>
    <row r="31" spans="2:30" ht="12.75">
      <c r="B31" s="66" t="s">
        <v>74</v>
      </c>
      <c r="C31" s="67"/>
      <c r="D31" s="8"/>
      <c r="E31" s="14"/>
      <c r="F31" s="8"/>
      <c r="G31" s="8"/>
      <c r="H31" s="15"/>
      <c r="I31" s="21"/>
      <c r="J31" s="15"/>
      <c r="K31" s="24"/>
      <c r="L31" s="8"/>
      <c r="M31" s="19"/>
      <c r="N31" s="8"/>
      <c r="O31" s="8"/>
      <c r="P31" s="8"/>
      <c r="Q31" s="8"/>
      <c r="R31" s="8"/>
      <c r="S31" s="8"/>
      <c r="T31" s="8"/>
      <c r="U31" s="8"/>
      <c r="V31" s="22"/>
      <c r="W31" s="8"/>
      <c r="X31" s="8"/>
      <c r="Y31" s="8"/>
      <c r="Z31" s="36"/>
      <c r="AA31" s="35"/>
      <c r="AB31" s="8"/>
      <c r="AC31" s="15"/>
      <c r="AD31" s="8"/>
    </row>
    <row r="32" spans="2:30" ht="12" customHeight="1">
      <c r="B32" s="18" t="s">
        <v>75</v>
      </c>
      <c r="C32" s="18"/>
      <c r="D32" s="73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5"/>
    </row>
    <row r="33" spans="2:30" ht="12" customHeight="1">
      <c r="B33" s="55" t="s">
        <v>76</v>
      </c>
      <c r="C33" s="26" t="s">
        <v>24</v>
      </c>
      <c r="D33" s="33" t="s">
        <v>77</v>
      </c>
      <c r="E33" s="28" t="s">
        <v>78</v>
      </c>
      <c r="F33" s="8"/>
      <c r="G33" s="8"/>
      <c r="H33" s="31" t="s">
        <v>28</v>
      </c>
      <c r="I33" s="49">
        <v>1</v>
      </c>
      <c r="J33" s="31" t="s">
        <v>29</v>
      </c>
      <c r="K33" s="44" t="s">
        <v>30</v>
      </c>
      <c r="L33" s="18"/>
      <c r="M33" s="8" t="s">
        <v>79</v>
      </c>
      <c r="N33" s="8"/>
      <c r="O33" s="8"/>
      <c r="P33" s="8"/>
      <c r="Q33" s="8"/>
      <c r="R33" s="8"/>
      <c r="S33" s="8"/>
      <c r="T33" s="8"/>
      <c r="U33" s="8"/>
      <c r="V33" s="32">
        <v>9000000</v>
      </c>
      <c r="W33" s="32">
        <v>9180000</v>
      </c>
      <c r="X33" s="32">
        <v>9363600</v>
      </c>
      <c r="Y33" s="8"/>
      <c r="Z33" s="38">
        <v>27543600</v>
      </c>
      <c r="AA33" s="39">
        <v>30848832</v>
      </c>
      <c r="AB33" s="8"/>
      <c r="AC33" s="15" t="s">
        <v>35</v>
      </c>
      <c r="AD33" s="8"/>
    </row>
    <row r="34" spans="2:30" ht="12" customHeight="1">
      <c r="B34" s="8" t="s">
        <v>80</v>
      </c>
      <c r="C34" s="26" t="s">
        <v>24</v>
      </c>
      <c r="D34" s="27" t="s">
        <v>81</v>
      </c>
      <c r="E34" s="52" t="s">
        <v>82</v>
      </c>
      <c r="F34" s="52" t="s">
        <v>82</v>
      </c>
      <c r="G34" s="53"/>
      <c r="H34" s="47" t="s">
        <v>28</v>
      </c>
      <c r="I34" s="48">
        <v>1</v>
      </c>
      <c r="J34" s="43" t="s">
        <v>83</v>
      </c>
      <c r="K34" s="43" t="s">
        <v>30</v>
      </c>
      <c r="L34" s="25"/>
      <c r="M34" s="8" t="s">
        <v>79</v>
      </c>
      <c r="N34" s="25"/>
      <c r="O34" s="25"/>
      <c r="P34" s="50">
        <v>137638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51">
        <v>1775829</v>
      </c>
      <c r="X34" s="25">
        <v>0</v>
      </c>
      <c r="Y34" s="54"/>
      <c r="Z34" s="32">
        <f>P34+W34</f>
        <v>1913467</v>
      </c>
      <c r="AA34" s="32">
        <f>Z34*1.12</f>
        <v>2143083.04</v>
      </c>
      <c r="AB34" s="31"/>
      <c r="AC34" s="31" t="s">
        <v>84</v>
      </c>
      <c r="AD34" s="47"/>
    </row>
    <row r="35" spans="2:30" ht="12" customHeight="1">
      <c r="B35" s="18" t="s">
        <v>85</v>
      </c>
      <c r="C35" s="18"/>
      <c r="D35" s="73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5"/>
      <c r="Z35" s="36">
        <f>SUM(Z33:Z34)</f>
        <v>29457067</v>
      </c>
      <c r="AA35" s="40">
        <f>SUM(AA33:AA34)</f>
        <v>32991915.04</v>
      </c>
      <c r="AB35" s="8"/>
      <c r="AC35" s="15"/>
      <c r="AD35" s="8"/>
    </row>
    <row r="36" spans="2:30" ht="12" customHeight="1">
      <c r="B36" s="66" t="s">
        <v>86</v>
      </c>
      <c r="C36" s="6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41">
        <f>Z26+Z29+Z33</f>
        <v>308576974.4</v>
      </c>
      <c r="AA36" s="41">
        <f>AA26+AA29+AA33</f>
        <v>345606211.328</v>
      </c>
      <c r="AB36" s="8"/>
      <c r="AC36" s="8"/>
      <c r="AD36" s="8"/>
    </row>
    <row r="37" ht="12" customHeight="1"/>
    <row r="38" ht="12" customHeight="1">
      <c r="C38" s="1" t="s">
        <v>87</v>
      </c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101" ht="15.75" customHeight="1"/>
    <row r="104" ht="14.25" customHeight="1"/>
    <row r="105" spans="2:30" s="9" customFormat="1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2:30" s="9" customFormat="1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2:30" s="9" customFormat="1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2:30" s="9" customFormat="1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2:30" s="9" customFormat="1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ht="16.5" customHeight="1"/>
  </sheetData>
  <sheetProtection/>
  <autoFilter ref="B14:AD27"/>
  <mergeCells count="40">
    <mergeCell ref="D32:AD32"/>
    <mergeCell ref="D35:Y35"/>
    <mergeCell ref="B36:C36"/>
    <mergeCell ref="B27:C27"/>
    <mergeCell ref="D27:AD27"/>
    <mergeCell ref="B29:C29"/>
    <mergeCell ref="D29:Y29"/>
    <mergeCell ref="B30:C30"/>
    <mergeCell ref="B31:C31"/>
    <mergeCell ref="AC12:AC13"/>
    <mergeCell ref="AD12:AD13"/>
    <mergeCell ref="AE12:AE13"/>
    <mergeCell ref="B15:C15"/>
    <mergeCell ref="D15:AD15"/>
    <mergeCell ref="B26:C26"/>
    <mergeCell ref="D26:Y26"/>
    <mergeCell ref="N12:N13"/>
    <mergeCell ref="V12:X12"/>
    <mergeCell ref="Y12:Y13"/>
    <mergeCell ref="Z12:Z13"/>
    <mergeCell ref="AA12:AA13"/>
    <mergeCell ref="AB12:AB13"/>
    <mergeCell ref="H12:H13"/>
    <mergeCell ref="I12:I13"/>
    <mergeCell ref="J12:J13"/>
    <mergeCell ref="K12:K13"/>
    <mergeCell ref="L12:L13"/>
    <mergeCell ref="M12:M13"/>
    <mergeCell ref="B12:B13"/>
    <mergeCell ref="C12:C13"/>
    <mergeCell ref="D12:D13"/>
    <mergeCell ref="E12:E13"/>
    <mergeCell ref="F12:F13"/>
    <mergeCell ref="G12:G13"/>
    <mergeCell ref="B3:AD3"/>
    <mergeCell ref="B4:C4"/>
    <mergeCell ref="D4:AB4"/>
    <mergeCell ref="Y5:AD6"/>
    <mergeCell ref="Y7:AD8"/>
    <mergeCell ref="D9:AB9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Курашева Жанара</dc:creator>
  <cp:keywords/>
  <dc:description/>
  <cp:lastModifiedBy>Курашева Жанара</cp:lastModifiedBy>
  <dcterms:created xsi:type="dcterms:W3CDTF">2014-06-09T04:29:18Z</dcterms:created>
  <dcterms:modified xsi:type="dcterms:W3CDTF">2014-06-09T04:29:18Z</dcterms:modified>
  <cp:category/>
  <cp:version/>
  <cp:contentType/>
  <cp:contentStatus/>
</cp:coreProperties>
</file>